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areneinsatz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<sst xmlns="http://schemas.openxmlformats.org/spreadsheetml/2006/main" count="37" uniqueCount="37">
  <si>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Wareneinsatz-Rechner für die Gastronomie</t>
  </si>
  <si>
    <t xml:space="preserve">bridge. — ai-bridge.restaurant</t>
  </si>
  <si>
    <t xml:space="preserve">So funktioniert's:</t>
  </si>
  <si>
    <t xml:space="preserve">1. Trag nur die BLAUEN Spalten ein: Anfangsbestand, Einkäufe, Endbestand und Nettoumsatz.</t>
  </si>
  <si>
    <t xml:space="preserve">2. Nettoumsatz heißt: ohne Mehrwertsteuer. Sonst rechnest du dir die Quote zu niedrig.</t>
  </si>
  <si>
    <t xml:space="preserve">3. Anfangsbestand = Warenbestand am Monatsanfang (Inventur). Endbestand = am Monatsende.</t>
  </si>
  <si>
    <t xml:space="preserve">4. Alles Schwarze rechnet sich selbst. Zeile 9 ist ein Beispiel — überschreib sie einfach.</t>
  </si>
  <si>
    <t xml:space="preserve">Zielquote</t>
  </si>
  <si>
    <t xml:space="preserve">← dein Ziel. Branchenüblich sind 28–32 % (Getränke deutlich niedriger).</t>
  </si>
  <si>
    <t xml:space="preserve">Monat</t>
  </si>
  <si>
    <t xml:space="preserve">Anfangsbestand</t>
  </si>
  <si>
    <t xml:space="preserve">Einkäufe</t>
  </si>
  <si>
    <t xml:space="preserve">Endbestand</t>
  </si>
  <si>
    <t xml:space="preserve">Nettoumsatz</t>
  </si>
  <si>
    <t xml:space="preserve">Wareneinsatz</t>
  </si>
  <si>
    <t xml:space="preserve">Quote</t>
  </si>
  <si>
    <t xml:space="preserve">Rohertrag</t>
  </si>
  <si>
    <t xml:space="preserve">Über/unter Ziel</t>
  </si>
  <si>
    <t xml:space="preserve">Beispiel: März</t>
  </si>
  <si>
    <t xml:space="preserve">Januar</t>
  </si>
  <si>
    <t xml:space="preserve">Februar</t>
  </si>
  <si>
    <t xml:space="preserve">März</t>
  </si>
  <si>
    <t xml:space="preserve">April</t>
  </si>
  <si>
    <t xml:space="preserve">Mai</t>
  </si>
  <si>
    <t xml:space="preserve">Juni</t>
  </si>
  <si>
    <t xml:space="preserve">Juli</t>
  </si>
  <si>
    <t xml:space="preserve">August</t>
  </si>
  <si>
    <t xml:space="preserve">September</t>
  </si>
  <si>
    <t xml:space="preserve">Oktober</t>
  </si>
  <si>
    <t xml:space="preserve">November</t>
  </si>
  <si>
    <t xml:space="preserve">Dezember</t>
  </si>
  <si>
    <t xml:space="preserve">Jahr gesamt</t>
  </si>
  <si>
    <t xml:space="preserve">Was ein Prozentpunkt kostet</t>
  </si>
  <si>
    <t xml:space="preserve">Ein Prozentpunkt Quote, auf den Jahresumsatz gerechnet:</t>
  </si>
  <si>
    <t xml:space="preserve">Differenz zur Zielquote über das Jahr (positiv = zu viel ausgegeben):</t>
  </si>
  <si>
    <t xml:space="preserve">Formel: Wareneinsatz = Anfangsbestand + Einkäufe − Endbestand · Quote = Wareneinsatz ÷ Nettoumsatz</t>
  </si>
  <si>
    <t xml:space="preserve">Benchmarks 28–32 % (Speisen) sind Branchenrichtwerte, keine Vorschrift — entscheidend ist deine eigene Entwicklung.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</si>
</sst>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#,##0.00&quot; €&quot;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A57FF"/>
      <name val="Arial"/>
      <family val="0"/>
      <charset val="1"/>
    </font>
    <font>
      <sz val="9"/>
      <color rgb="FF54607A"/>
      <name val="Arial"/>
      <family val="0"/>
      <charset val="1"/>
    </font>
    <font>
      <b val="true"/>
      <sz val="10"/>
      <name val="Arial"/>
      <family val="0"/>
      <charset val="1"/>
    </font>
    <font>
      <sz val="9"/>
      <color rgb="FF16223D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54607A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16223D"/>
      <name val="Arial"/>
      <family val="0"/>
      <charset val="1"/>
    </font>
    <font>
      <sz val="9"/>
      <name val="Arial"/>
      <family val="0"/>
      <charset val="1"/>
    </font>
    <font>
      <b val="true"/>
      <sz val="10"/>
      <color rgb="FFE07E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0A57FF"/>
        <bgColor rgb="FF3366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7DEEC"/>
      </left>
      <right style="thin">
        <color rgb="FFD7DEEC"/>
      </right>
      <top style="thin">
        <color rgb="FFD7DEEC"/>
      </top>
      <bottom style="thin">
        <color rgb="FFD7DEE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A57FF"/>
      <rgbColor rgb="FFD7DE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07E00"/>
      <rgbColor rgb="FF54607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6223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2" topLeftCell="A1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6"/>
    <col collapsed="false" customWidth="true" hidden="false" outlineLevel="0" max="4" min="3" style="0" width="14"/>
    <col collapsed="false" customWidth="true" hidden="false" outlineLevel="0" max="6" min="5" style="0" width="15"/>
    <col collapsed="false" customWidth="true" hidden="false" outlineLevel="0" max="7" min="7" style="0" width="10"/>
    <col collapsed="false" customWidth="true" hidden="false" outlineLevel="0" max="8" min="8" style="0" width="15"/>
    <col collapsed="false" customWidth="true" hidden="false" outlineLevel="0" max="9" min="9" style="0" width="17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</row>
    <row r="6" customFormat="false" ht="15" hidden="false" customHeight="false" outlineLevel="0" collapsed="false">
      <c r="A6" s="4" t="s">
        <v>4</v>
      </c>
    </row>
    <row r="7" customFormat="false" ht="15" hidden="false" customHeight="false" outlineLevel="0" collapsed="false">
      <c r="A7" s="4" t="s">
        <v>5</v>
      </c>
    </row>
    <row r="8" customFormat="false" ht="15" hidden="false" customHeight="false" outlineLevel="0" collapsed="false">
      <c r="A8" s="4" t="s">
        <v>6</v>
      </c>
    </row>
    <row r="10" customFormat="false" ht="15" hidden="false" customHeight="false" outlineLevel="0" collapsed="false">
      <c r="A10" s="3" t="s">
        <v>7</v>
      </c>
      <c r="B10" s="5" t="n">
        <v>0.3</v>
      </c>
      <c r="C10" s="2" t="s">
        <v>8</v>
      </c>
    </row>
    <row r="12" customFormat="false" ht="30" hidden="false" customHeight="true" outlineLevel="0" collapsed="false">
      <c r="A12" s="6" t="s">
        <v>9</v>
      </c>
      <c r="B12" s="6" t="s">
        <v>10</v>
      </c>
      <c r="C12" s="6" t="s">
        <v>11</v>
      </c>
      <c r="D12" s="6" t="s">
        <v>12</v>
      </c>
      <c r="E12" s="6" t="s">
        <v>13</v>
      </c>
      <c r="F12" s="6" t="s">
        <v>14</v>
      </c>
      <c r="G12" s="6" t="s">
        <v>15</v>
      </c>
      <c r="H12" s="6" t="s">
        <v>16</v>
      </c>
      <c r="I12" s="6" t="s">
        <v>17</v>
      </c>
    </row>
    <row r="13" customFormat="false" ht="15" hidden="false" customHeight="false" outlineLevel="0" collapsed="false">
      <c r="A13" s="7" t="s">
        <v>18</v>
      </c>
      <c r="B13" s="8" t="n">
        <v>4200</v>
      </c>
      <c r="C13" s="8" t="n">
        <v>18400</v>
      </c>
      <c r="D13" s="8" t="n">
        <v>3900</v>
      </c>
      <c r="E13" s="8" t="n">
        <v>61400</v>
      </c>
      <c r="F13" s="9" t="n">
        <f aca="false">IF(COUNT(B13:D13)=3,B13+C13-D13,"")</f>
        <v>18700</v>
      </c>
      <c r="G13" s="10" t="n">
        <f aca="false">IFERROR(F13/E13,"")</f>
        <v>0.304560260586319</v>
      </c>
      <c r="H13" s="9" t="n">
        <f aca="false">IFERROR(E13-F13,"")</f>
        <v>42700</v>
      </c>
      <c r="I13" s="9" t="n">
        <f aca="false">IFERROR(F13-E13*$B$10,"")</f>
        <v>280</v>
      </c>
    </row>
    <row r="14" customFormat="false" ht="15" hidden="false" customHeight="false" outlineLevel="0" collapsed="false">
      <c r="A14" s="11" t="s">
        <v>19</v>
      </c>
      <c r="B14" s="12"/>
      <c r="C14" s="12"/>
      <c r="D14" s="12"/>
      <c r="E14" s="12"/>
      <c r="F14" s="9" t="str">
        <f aca="false">IF(COUNT(B14:D14)=3,B14+C14-D14,"")</f>
        <v/>
      </c>
      <c r="G14" s="10" t="str">
        <f aca="false">IFERROR(F14/E14,"")</f>
        <v/>
      </c>
      <c r="H14" s="9" t="str">
        <f aca="false">IFERROR(E14-F14,"")</f>
        <v/>
      </c>
      <c r="I14" s="9" t="str">
        <f aca="false">IFERROR(F14-E14*$B$10,"")</f>
        <v/>
      </c>
    </row>
    <row r="15" customFormat="false" ht="15" hidden="false" customHeight="false" outlineLevel="0" collapsed="false">
      <c r="A15" s="11" t="s">
        <v>20</v>
      </c>
      <c r="B15" s="12"/>
      <c r="C15" s="12"/>
      <c r="D15" s="12"/>
      <c r="E15" s="12"/>
      <c r="F15" s="9" t="str">
        <f aca="false">IF(COUNT(B15:D15)=3,B15+C15-D15,"")</f>
        <v/>
      </c>
      <c r="G15" s="10" t="str">
        <f aca="false">IFERROR(F15/E15,"")</f>
        <v/>
      </c>
      <c r="H15" s="9" t="str">
        <f aca="false">IFERROR(E15-F15,"")</f>
        <v/>
      </c>
      <c r="I15" s="9" t="str">
        <f aca="false">IFERROR(F15-E15*$B$10,"")</f>
        <v/>
      </c>
    </row>
    <row r="16" customFormat="false" ht="15" hidden="false" customHeight="false" outlineLevel="0" collapsed="false">
      <c r="A16" s="11" t="s">
        <v>21</v>
      </c>
      <c r="B16" s="12"/>
      <c r="C16" s="12"/>
      <c r="D16" s="12"/>
      <c r="E16" s="12"/>
      <c r="F16" s="9" t="str">
        <f aca="false">IF(COUNT(B16:D16)=3,B16+C16-D16,"")</f>
        <v/>
      </c>
      <c r="G16" s="10" t="str">
        <f aca="false">IFERROR(F16/E16,"")</f>
        <v/>
      </c>
      <c r="H16" s="9" t="str">
        <f aca="false">IFERROR(E16-F16,"")</f>
        <v/>
      </c>
      <c r="I16" s="9" t="str">
        <f aca="false">IFERROR(F16-E16*$B$10,"")</f>
        <v/>
      </c>
    </row>
    <row r="17" customFormat="false" ht="15" hidden="false" customHeight="false" outlineLevel="0" collapsed="false">
      <c r="A17" s="11" t="s">
        <v>22</v>
      </c>
      <c r="B17" s="12"/>
      <c r="C17" s="12"/>
      <c r="D17" s="12"/>
      <c r="E17" s="12"/>
      <c r="F17" s="9" t="str">
        <f aca="false">IF(COUNT(B17:D17)=3,B17+C17-D17,"")</f>
        <v/>
      </c>
      <c r="G17" s="10" t="str">
        <f aca="false">IFERROR(F17/E17,"")</f>
        <v/>
      </c>
      <c r="H17" s="9" t="str">
        <f aca="false">IFERROR(E17-F17,"")</f>
        <v/>
      </c>
      <c r="I17" s="9" t="str">
        <f aca="false">IFERROR(F17-E17*$B$10,"")</f>
        <v/>
      </c>
    </row>
    <row r="18" customFormat="false" ht="15" hidden="false" customHeight="false" outlineLevel="0" collapsed="false">
      <c r="A18" s="11" t="s">
        <v>23</v>
      </c>
      <c r="B18" s="12"/>
      <c r="C18" s="12"/>
      <c r="D18" s="12"/>
      <c r="E18" s="12"/>
      <c r="F18" s="9" t="str">
        <f aca="false">IF(COUNT(B18:D18)=3,B18+C18-D18,"")</f>
        <v/>
      </c>
      <c r="G18" s="10" t="str">
        <f aca="false">IFERROR(F18/E18,"")</f>
        <v/>
      </c>
      <c r="H18" s="9" t="str">
        <f aca="false">IFERROR(E18-F18,"")</f>
        <v/>
      </c>
      <c r="I18" s="9" t="str">
        <f aca="false">IFERROR(F18-E18*$B$10,"")</f>
        <v/>
      </c>
    </row>
    <row r="19" customFormat="false" ht="15" hidden="false" customHeight="false" outlineLevel="0" collapsed="false">
      <c r="A19" s="11" t="s">
        <v>24</v>
      </c>
      <c r="B19" s="12"/>
      <c r="C19" s="12"/>
      <c r="D19" s="12"/>
      <c r="E19" s="12"/>
      <c r="F19" s="9" t="str">
        <f aca="false">IF(COUNT(B19:D19)=3,B19+C19-D19,"")</f>
        <v/>
      </c>
      <c r="G19" s="10" t="str">
        <f aca="false">IFERROR(F19/E19,"")</f>
        <v/>
      </c>
      <c r="H19" s="9" t="str">
        <f aca="false">IFERROR(E19-F19,"")</f>
        <v/>
      </c>
      <c r="I19" s="9" t="str">
        <f aca="false">IFERROR(F19-E19*$B$10,"")</f>
        <v/>
      </c>
    </row>
    <row r="20" customFormat="false" ht="15" hidden="false" customHeight="false" outlineLevel="0" collapsed="false">
      <c r="A20" s="11" t="s">
        <v>25</v>
      </c>
      <c r="B20" s="12"/>
      <c r="C20" s="12"/>
      <c r="D20" s="12"/>
      <c r="E20" s="12"/>
      <c r="F20" s="9" t="str">
        <f aca="false">IF(COUNT(B20:D20)=3,B20+C20-D20,"")</f>
        <v/>
      </c>
      <c r="G20" s="10" t="str">
        <f aca="false">IFERROR(F20/E20,"")</f>
        <v/>
      </c>
      <c r="H20" s="9" t="str">
        <f aca="false">IFERROR(E20-F20,"")</f>
        <v/>
      </c>
      <c r="I20" s="9" t="str">
        <f aca="false">IFERROR(F20-E20*$B$10,"")</f>
        <v/>
      </c>
    </row>
    <row r="21" customFormat="false" ht="15" hidden="false" customHeight="false" outlineLevel="0" collapsed="false">
      <c r="A21" s="11" t="s">
        <v>26</v>
      </c>
      <c r="B21" s="12"/>
      <c r="C21" s="12"/>
      <c r="D21" s="12"/>
      <c r="E21" s="12"/>
      <c r="F21" s="9" t="str">
        <f aca="false">IF(COUNT(B21:D21)=3,B21+C21-D21,"")</f>
        <v/>
      </c>
      <c r="G21" s="10" t="str">
        <f aca="false">IFERROR(F21/E21,"")</f>
        <v/>
      </c>
      <c r="H21" s="9" t="str">
        <f aca="false">IFERROR(E21-F21,"")</f>
        <v/>
      </c>
      <c r="I21" s="9" t="str">
        <f aca="false">IFERROR(F21-E21*$B$10,"")</f>
        <v/>
      </c>
    </row>
    <row r="22" customFormat="false" ht="15" hidden="false" customHeight="false" outlineLevel="0" collapsed="false">
      <c r="A22" s="11" t="s">
        <v>27</v>
      </c>
      <c r="B22" s="12"/>
      <c r="C22" s="12"/>
      <c r="D22" s="12"/>
      <c r="E22" s="12"/>
      <c r="F22" s="9" t="str">
        <f aca="false">IF(COUNT(B22:D22)=3,B22+C22-D22,"")</f>
        <v/>
      </c>
      <c r="G22" s="10" t="str">
        <f aca="false">IFERROR(F22/E22,"")</f>
        <v/>
      </c>
      <c r="H22" s="9" t="str">
        <f aca="false">IFERROR(E22-F22,"")</f>
        <v/>
      </c>
      <c r="I22" s="9" t="str">
        <f aca="false">IFERROR(F22-E22*$B$10,"")</f>
        <v/>
      </c>
    </row>
    <row r="23" customFormat="false" ht="15" hidden="false" customHeight="false" outlineLevel="0" collapsed="false">
      <c r="A23" s="11" t="s">
        <v>28</v>
      </c>
      <c r="B23" s="12"/>
      <c r="C23" s="12"/>
      <c r="D23" s="12"/>
      <c r="E23" s="12"/>
      <c r="F23" s="9" t="str">
        <f aca="false">IF(COUNT(B23:D23)=3,B23+C23-D23,"")</f>
        <v/>
      </c>
      <c r="G23" s="10" t="str">
        <f aca="false">IFERROR(F23/E23,"")</f>
        <v/>
      </c>
      <c r="H23" s="9" t="str">
        <f aca="false">IFERROR(E23-F23,"")</f>
        <v/>
      </c>
      <c r="I23" s="9" t="str">
        <f aca="false">IFERROR(F23-E23*$B$10,"")</f>
        <v/>
      </c>
    </row>
    <row r="24" customFormat="false" ht="15" hidden="false" customHeight="false" outlineLevel="0" collapsed="false">
      <c r="A24" s="11" t="s">
        <v>29</v>
      </c>
      <c r="B24" s="12"/>
      <c r="C24" s="12"/>
      <c r="D24" s="12"/>
      <c r="E24" s="12"/>
      <c r="F24" s="9" t="str">
        <f aca="false">IF(COUNT(B24:D24)=3,B24+C24-D24,"")</f>
        <v/>
      </c>
      <c r="G24" s="10" t="str">
        <f aca="false">IFERROR(F24/E24,"")</f>
        <v/>
      </c>
      <c r="H24" s="9" t="str">
        <f aca="false">IFERROR(E24-F24,"")</f>
        <v/>
      </c>
      <c r="I24" s="9" t="str">
        <f aca="false">IFERROR(F24-E24*$B$10,"")</f>
        <v/>
      </c>
    </row>
    <row r="25" customFormat="false" ht="15" hidden="false" customHeight="false" outlineLevel="0" collapsed="false">
      <c r="A25" s="11" t="s">
        <v>30</v>
      </c>
      <c r="B25" s="12"/>
      <c r="C25" s="12"/>
      <c r="D25" s="12"/>
      <c r="E25" s="12"/>
      <c r="F25" s="9" t="str">
        <f aca="false">IF(COUNT(B25:D25)=3,B25+C25-D25,"")</f>
        <v/>
      </c>
      <c r="G25" s="10" t="str">
        <f aca="false">IFERROR(F25/E25,"")</f>
        <v/>
      </c>
      <c r="H25" s="9" t="str">
        <f aca="false">IFERROR(E25-F25,"")</f>
        <v/>
      </c>
      <c r="I25" s="9" t="str">
        <f aca="false">IFERROR(F25-E25*$B$10,"")</f>
        <v/>
      </c>
    </row>
    <row r="26" customFormat="false" ht="15" hidden="false" customHeight="false" outlineLevel="0" collapsed="false">
      <c r="A26" s="3" t="s">
        <v>31</v>
      </c>
      <c r="B26" s="13" t="n">
        <f aca="false">SUM(B14:B25)</f>
        <v>0</v>
      </c>
      <c r="C26" s="13" t="n">
        <f aca="false">SUM(C14:C25)</f>
        <v>0</v>
      </c>
      <c r="D26" s="13" t="n">
        <f aca="false">SUM(D14:D25)</f>
        <v>0</v>
      </c>
      <c r="E26" s="13" t="n">
        <f aca="false">SUM(E14:E25)</f>
        <v>0</v>
      </c>
      <c r="F26" s="13" t="n">
        <f aca="false">SUM(F14:F25)</f>
        <v>0</v>
      </c>
      <c r="G26" s="14" t="str">
        <f aca="false">IFERROR(F26/E26,"")</f>
        <v/>
      </c>
      <c r="H26" s="13" t="n">
        <f aca="false">SUM(H14:H25)</f>
        <v>0</v>
      </c>
      <c r="I26" s="13" t="n">
        <f aca="false">SUM(I14:I25)</f>
        <v>0</v>
      </c>
    </row>
    <row r="28" customFormat="false" ht="15" hidden="false" customHeight="false" outlineLevel="0" collapsed="false">
      <c r="A28" s="3" t="s">
        <v>32</v>
      </c>
    </row>
    <row r="29" customFormat="false" ht="15" hidden="false" customHeight="false" outlineLevel="0" collapsed="false">
      <c r="A29" s="15" t="s">
        <v>33</v>
      </c>
      <c r="F29" s="16" t="n">
        <f aca="false">IFERROR(E26*0.01,"")</f>
        <v>0</v>
      </c>
    </row>
    <row r="30" customFormat="false" ht="15" hidden="false" customHeight="false" outlineLevel="0" collapsed="false">
      <c r="A30" s="15" t="s">
        <v>34</v>
      </c>
      <c r="F30" s="16" t="n">
        <f aca="false">IFERROR(I26,"")</f>
        <v>0</v>
      </c>
    </row>
    <row r="32" customFormat="false" ht="15" hidden="false" customHeight="false" outlineLevel="0" collapsed="false">
      <c r="A32" s="2" t="s">
        <v>35</v>
      </c>
    </row>
    <row r="33" customFormat="false" ht="15" hidden="false" customHeight="false" outlineLevel="0" collapsed="false">
      <c r="A33" s="2" t="s">
        <v>36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2026-08-09T03:33:53Z</dcterms:created>
  <dc:creator>openpyxl</dc:creator>
  <dc:description/>
  <dc:language>en-US</dc:language>
  <cp:lastModifiedBy/>
  <dcterms:modified xsi:type="dcterms:W3CDTF">2026-08-09T03:33:53Z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